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28635" windowHeight="1278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double_rate_tariff">[1]Титульный!$F$34</definedName>
    <definedName name="flag_NVV">[1]Титульный!$F$13</definedName>
    <definedName name="kind_of_control_method">[1]TEHSHEET!$K$2:$K$7</definedName>
    <definedName name="org">[1]Титульный!$F$21</definedName>
    <definedName name="periodEnd">[1]Титульный!$F$17</definedName>
    <definedName name="periodStart">[1]Титульный!$F$16</definedName>
    <definedName name="unit_tariff_double_rate_c">[1]TEHSHEET!$V$3</definedName>
    <definedName name="unit_tariff_double_rate_p">[1]TEHSHEET!$U$3</definedName>
    <definedName name="unit_tariff_single_rate">[1]TEHSHEET!$T$3</definedName>
    <definedName name="unit_tariff_useful_output">[1]TEHSHEET!$W$3</definedName>
  </definedNames>
  <calcPr calcId="125725"/>
</workbook>
</file>

<file path=xl/calcChain.xml><?xml version="1.0" encoding="utf-8"?>
<calcChain xmlns="http://schemas.openxmlformats.org/spreadsheetml/2006/main">
  <c r="B22" i="1"/>
  <c r="C18"/>
  <c r="B18"/>
  <c r="C16"/>
  <c r="B15"/>
  <c r="B14"/>
  <c r="B13"/>
  <c r="A3"/>
</calcChain>
</file>

<file path=xl/sharedStrings.xml><?xml version="1.0" encoding="utf-8"?>
<sst xmlns="http://schemas.openxmlformats.org/spreadsheetml/2006/main" count="64" uniqueCount="50">
  <si>
    <t>Предложение об установлении тарифов в сфере холодного водоснабжения и о способах приобретения, стоимости и объемах товаров, необходимых для производства регулируемых товаров и (или) оказания регулируемых услуг</t>
  </si>
  <si>
    <t>№ п/п</t>
  </si>
  <si>
    <t>Информация, подлежащая раскрытию</t>
  </si>
  <si>
    <t>Значение</t>
  </si>
  <si>
    <t>Примечание</t>
  </si>
  <si>
    <t>1</t>
  </si>
  <si>
    <t>2</t>
  </si>
  <si>
    <t>3</t>
  </si>
  <si>
    <t>4</t>
  </si>
  <si>
    <t>Информация о предложении регулируемой организации об установлении тарифов в сфере холодного водоснабжения на очередной период регулирования</t>
  </si>
  <si>
    <t>1.2</t>
  </si>
  <si>
    <t>метод регулирования</t>
  </si>
  <si>
    <t>1.2.1</t>
  </si>
  <si>
    <t>с 01.01.2015 по 31.12.2015</t>
  </si>
  <si>
    <t>метод индексации установленных тарифов</t>
  </si>
  <si>
    <t>1.2.2</t>
  </si>
  <si>
    <t>с 01.01.2016 по 31.12.2016</t>
  </si>
  <si>
    <t>1.2.3</t>
  </si>
  <si>
    <t>с 01.01.2017 по 31.12.2017</t>
  </si>
  <si>
    <t>1.3</t>
  </si>
  <si>
    <t>расчетная величина цен (тарифов)</t>
  </si>
  <si>
    <t>1.4</t>
  </si>
  <si>
    <t>период действия тарифа</t>
  </si>
  <si>
    <t>1.5</t>
  </si>
  <si>
    <t>долгосрочные параметры регулирования (в случае если их установление предусмотрено выбранным методом регулирования)</t>
  </si>
  <si>
    <t>http://tsz.sucden.ru</t>
  </si>
  <si>
    <t>1.6</t>
  </si>
  <si>
    <t>1.6.1</t>
  </si>
  <si>
    <t>1.6.2</t>
  </si>
  <si>
    <t>1.6.3</t>
  </si>
  <si>
    <t>1.7</t>
  </si>
  <si>
    <t>1.7.1</t>
  </si>
  <si>
    <t>1.7.2</t>
  </si>
  <si>
    <t>1.7.3</t>
  </si>
  <si>
    <t>1.8</t>
  </si>
  <si>
    <t>размер экономически обоснованных расходов, не учтенных при регулировании тарифов в предыдущий период регулирования (при их наличии), определенном в соответствии с законодательством Российской Федерации, тыс руб</t>
  </si>
  <si>
    <t>1.9</t>
  </si>
  <si>
    <t>размер недополученных доходов регулируемой организацией (при их наличии), исчисленном в соответствии с основами ценообразования в сфере водоснабжения и водоотведения, утверждаемыми Правительством Российской Федерации, тыс руб</t>
  </si>
  <si>
    <t>Информация о способах приобретения, стоимости и об объемах товаров, необходимых для производства регулируемых товаров и(или) оказания регулируемых услуг регулируемой организацией</t>
  </si>
  <si>
    <t>2.1</t>
  </si>
  <si>
    <t>сведения о правовых актах, регламентирующих правила закупки (положение о закупках) в регулируемой организации</t>
  </si>
  <si>
    <t>прямые договора без торгов</t>
  </si>
  <si>
    <t>ЗАО "Тбилисский сахарный завод" не является  объектом по закупкам, в соответствии с  законом №223-ФЗ от 18.07.2011г. "О закупках товаров,работ,услуг отдельными видами юридических лиц"</t>
  </si>
  <si>
    <t>2.2</t>
  </si>
  <si>
    <t>сведения о месте размещения положения о закупках регулируемой организации</t>
  </si>
  <si>
    <t>2.3</t>
  </si>
  <si>
    <t>сведения о планировании закупочных процедур и результатах их проведения</t>
  </si>
  <si>
    <t>1.3.1</t>
  </si>
  <si>
    <t>1.3.2</t>
  </si>
  <si>
    <t>1.3.3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</si>
</sst>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ahoma"/>
      <family val="2"/>
      <charset val="204"/>
    </font>
    <font>
      <b/>
      <sz val="14"/>
      <name val="Franklin Gothic Medium"/>
      <family val="2"/>
      <charset val="204"/>
    </font>
    <font>
      <b/>
      <sz val="9"/>
      <name val="Tahoma"/>
      <family val="2"/>
      <charset val="204"/>
    </font>
    <font>
      <sz val="9"/>
      <color indexed="55"/>
      <name val="Tahoma"/>
      <family val="2"/>
      <charset val="204"/>
    </font>
    <font>
      <sz val="9"/>
      <color theme="0"/>
      <name val="Tahoma"/>
      <family val="2"/>
      <charset val="204"/>
    </font>
    <font>
      <b/>
      <u/>
      <sz val="9"/>
      <color indexed="12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55"/>
      </top>
      <bottom/>
      <diagonal/>
    </border>
    <border>
      <left/>
      <right/>
      <top/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double">
        <color indexed="55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55"/>
      </left>
      <right/>
      <top style="thin">
        <color indexed="55"/>
      </top>
      <bottom style="double">
        <color indexed="55"/>
      </bottom>
      <diagonal/>
    </border>
    <border>
      <left/>
      <right/>
      <top style="double">
        <color indexed="55"/>
      </top>
      <bottom style="thin">
        <color rgb="FFC0C0C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rgb="FFC0C0C0"/>
      </top>
      <bottom style="thin">
        <color indexed="22"/>
      </bottom>
      <diagonal/>
    </border>
    <border>
      <left/>
      <right/>
      <top style="thin">
        <color rgb="FFC0C0C0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</borders>
  <cellStyleXfs count="6">
    <xf numFmtId="0" fontId="0" fillId="0" borderId="0"/>
    <xf numFmtId="0" fontId="1" fillId="0" borderId="0"/>
    <xf numFmtId="0" fontId="3" fillId="0" borderId="0"/>
    <xf numFmtId="0" fontId="5" fillId="0" borderId="0" applyBorder="0">
      <alignment horizontal="center" vertical="center" wrapText="1"/>
    </xf>
    <xf numFmtId="0" fontId="6" fillId="0" borderId="4" applyBorder="0">
      <alignment horizontal="center" vertical="center" wrapText="1"/>
    </xf>
    <xf numFmtId="0" fontId="9" fillId="0" borderId="0" applyNumberFormat="0" applyFill="0" applyBorder="0" applyAlignment="0" applyProtection="0">
      <alignment vertical="top"/>
      <protection locked="0"/>
    </xf>
  </cellStyleXfs>
  <cellXfs count="27">
    <xf numFmtId="0" fontId="0" fillId="0" borderId="0" xfId="0"/>
    <xf numFmtId="0" fontId="2" fillId="2" borderId="0" xfId="1" applyFont="1" applyFill="1" applyBorder="1" applyAlignment="1" applyProtection="1">
      <alignment vertical="center" wrapText="1"/>
    </xf>
    <xf numFmtId="0" fontId="2" fillId="2" borderId="0" xfId="1" applyFont="1" applyFill="1" applyBorder="1" applyAlignment="1" applyProtection="1">
      <alignment horizontal="right" vertical="center" wrapText="1"/>
    </xf>
    <xf numFmtId="0" fontId="4" fillId="0" borderId="1" xfId="2" applyFont="1" applyBorder="1" applyAlignment="1">
      <alignment horizontal="center" vertical="center" wrapText="1"/>
    </xf>
    <xf numFmtId="0" fontId="2" fillId="0" borderId="2" xfId="3" applyFont="1" applyFill="1" applyBorder="1" applyAlignment="1" applyProtection="1">
      <alignment horizontal="center" vertical="center" wrapText="1"/>
    </xf>
    <xf numFmtId="0" fontId="2" fillId="2" borderId="0" xfId="1" applyFont="1" applyFill="1" applyBorder="1" applyAlignment="1" applyProtection="1">
      <alignment horizontal="center" vertical="center" wrapText="1"/>
    </xf>
    <xf numFmtId="0" fontId="6" fillId="2" borderId="0" xfId="1" applyFont="1" applyFill="1" applyBorder="1" applyAlignment="1" applyProtection="1">
      <alignment horizontal="center" vertical="center" wrapText="1"/>
    </xf>
    <xf numFmtId="0" fontId="2" fillId="2" borderId="3" xfId="1" applyFont="1" applyFill="1" applyBorder="1" applyAlignment="1" applyProtection="1">
      <alignment horizontal="center" vertical="center" wrapText="1"/>
    </xf>
    <xf numFmtId="0" fontId="0" fillId="0" borderId="3" xfId="4" applyFont="1" applyFill="1" applyBorder="1" applyAlignment="1" applyProtection="1">
      <alignment horizontal="center" vertical="center" wrapText="1"/>
    </xf>
    <xf numFmtId="0" fontId="0" fillId="0" borderId="5" xfId="4" applyFont="1" applyFill="1" applyBorder="1" applyAlignment="1" applyProtection="1">
      <alignment horizontal="center" vertical="center" wrapText="1"/>
    </xf>
    <xf numFmtId="49" fontId="7" fillId="2" borderId="6" xfId="4" applyNumberFormat="1" applyFont="1" applyFill="1" applyBorder="1" applyAlignment="1" applyProtection="1">
      <alignment horizontal="center" vertical="center" wrapText="1"/>
    </xf>
    <xf numFmtId="49" fontId="0" fillId="2" borderId="7" xfId="1" applyNumberFormat="1" applyFont="1" applyFill="1" applyBorder="1" applyAlignment="1" applyProtection="1">
      <alignment horizontal="center" vertical="center" wrapText="1"/>
    </xf>
    <xf numFmtId="0" fontId="2" fillId="0" borderId="8" xfId="1" applyFont="1" applyFill="1" applyBorder="1" applyAlignment="1" applyProtection="1">
      <alignment horizontal="left" vertical="center" wrapText="1"/>
    </xf>
    <xf numFmtId="0" fontId="8" fillId="0" borderId="8" xfId="1" applyFont="1" applyFill="1" applyBorder="1" applyAlignment="1" applyProtection="1">
      <alignment vertical="center" wrapText="1"/>
    </xf>
    <xf numFmtId="0" fontId="2" fillId="0" borderId="9" xfId="1" applyFont="1" applyFill="1" applyBorder="1" applyAlignment="1" applyProtection="1">
      <alignment horizontal="left" vertical="center" wrapText="1"/>
    </xf>
    <xf numFmtId="0" fontId="0" fillId="0" borderId="7" xfId="1" applyFont="1" applyFill="1" applyBorder="1" applyAlignment="1" applyProtection="1">
      <alignment horizontal="left" vertical="center" wrapText="1" indent="1"/>
    </xf>
    <xf numFmtId="0" fontId="8" fillId="0" borderId="7" xfId="1" applyFont="1" applyFill="1" applyBorder="1" applyAlignment="1" applyProtection="1">
      <alignment vertical="center" wrapText="1"/>
    </xf>
    <xf numFmtId="0" fontId="0" fillId="0" borderId="7" xfId="1" applyFont="1" applyFill="1" applyBorder="1" applyAlignment="1" applyProtection="1">
      <alignment horizontal="left" vertical="center" wrapText="1" indent="2"/>
    </xf>
    <xf numFmtId="0" fontId="0" fillId="0" borderId="7" xfId="1" applyFont="1" applyFill="1" applyBorder="1" applyAlignment="1" applyProtection="1">
      <alignment horizontal="left" vertical="center" wrapText="1"/>
    </xf>
    <xf numFmtId="0" fontId="8" fillId="0" borderId="10" xfId="1" applyFont="1" applyFill="1" applyBorder="1" applyAlignment="1" applyProtection="1">
      <alignment vertical="center" wrapText="1"/>
    </xf>
    <xf numFmtId="0" fontId="2" fillId="0" borderId="7" xfId="1" applyNumberFormat="1" applyFont="1" applyFill="1" applyBorder="1" applyAlignment="1" applyProtection="1">
      <alignment horizontal="left" vertical="center" wrapText="1"/>
      <protection locked="0"/>
    </xf>
    <xf numFmtId="4" fontId="2" fillId="0" borderId="7" xfId="1" applyNumberFormat="1" applyFont="1" applyFill="1" applyBorder="1" applyAlignment="1" applyProtection="1">
      <alignment horizontal="right" vertical="center" wrapText="1"/>
      <protection locked="0"/>
    </xf>
    <xf numFmtId="0" fontId="8" fillId="0" borderId="7" xfId="1" applyFont="1" applyFill="1" applyBorder="1" applyAlignment="1" applyProtection="1">
      <alignment horizontal="left" vertical="center" wrapText="1"/>
    </xf>
    <xf numFmtId="4" fontId="0" fillId="0" borderId="7" xfId="1" applyNumberFormat="1" applyFont="1" applyFill="1" applyBorder="1" applyAlignment="1" applyProtection="1">
      <alignment horizontal="right" vertical="center" wrapText="1"/>
    </xf>
    <xf numFmtId="49" fontId="9" fillId="0" borderId="7" xfId="5" applyNumberFormat="1" applyFont="1" applyFill="1" applyBorder="1" applyAlignment="1" applyProtection="1">
      <alignment horizontal="left" vertical="center" wrapText="1"/>
      <protection locked="0"/>
    </xf>
    <xf numFmtId="4" fontId="2" fillId="0" borderId="10" xfId="1" applyNumberFormat="1" applyFont="1" applyFill="1" applyBorder="1" applyAlignment="1" applyProtection="1">
      <alignment horizontal="right" vertical="center" wrapText="1"/>
      <protection locked="0"/>
    </xf>
    <xf numFmtId="49" fontId="0" fillId="0" borderId="7" xfId="1" applyNumberFormat="1" applyFont="1" applyFill="1" applyBorder="1" applyAlignment="1" applyProtection="1">
      <alignment horizontal="left" vertical="center" wrapText="1"/>
      <protection locked="0"/>
    </xf>
  </cellXfs>
  <cellStyles count="6">
    <cellStyle name="Гиперссылка" xfId="5" builtinId="8"/>
    <cellStyle name="Заголовок" xfId="3"/>
    <cellStyle name="ЗаголовокСтолбца" xfId="4"/>
    <cellStyle name="Обычный" xfId="0" builtinId="0"/>
    <cellStyle name="Обычный_Мониторинг инвестиций" xfId="1"/>
    <cellStyle name="Обычный_Шаблон по источникам для Модуля Реестр (2)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JKH.OPEN.INFO.REQUEST.HVS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odProv"/>
      <sheetName val="Инструкция"/>
      <sheetName val="Лог обновления"/>
      <sheetName val="Титульный"/>
      <sheetName val="Список МО"/>
      <sheetName val="Стандарты"/>
      <sheetName val="Ссылки на публикации"/>
      <sheetName val="Комментарии"/>
      <sheetName val="Проверка"/>
      <sheetName val="AllSheetsInThisWorkbook"/>
      <sheetName val="TEHSHEET"/>
      <sheetName val="et_union_hor"/>
      <sheetName val="et_union_vert"/>
      <sheetName val="modInfo"/>
      <sheetName val="modRegion"/>
      <sheetName val="modReestr"/>
      <sheetName val="modfrmReestr"/>
      <sheetName val="modUpdTemplMain"/>
      <sheetName val="REESTR_ORG"/>
      <sheetName val="modClassifierValidate"/>
      <sheetName val="modHyp"/>
      <sheetName val="modList00"/>
      <sheetName val="modList01"/>
      <sheetName val="modList02"/>
      <sheetName val="modList03"/>
      <sheetName val="modfrmDateChoose"/>
      <sheetName val="modComm"/>
      <sheetName val="modThisWorkbook"/>
      <sheetName val="REESTR_MO"/>
      <sheetName val="modfrmReestrMR"/>
      <sheetName val="modfrmCheckUpdates"/>
    </sheetNames>
    <sheetDataSet>
      <sheetData sheetId="0"/>
      <sheetData sheetId="1"/>
      <sheetData sheetId="2"/>
      <sheetData sheetId="3">
        <row r="13">
          <cell r="F13" t="str">
            <v>нет</v>
          </cell>
        </row>
        <row r="16">
          <cell r="F16" t="str">
            <v>01.01.2015</v>
          </cell>
        </row>
        <row r="17">
          <cell r="F17" t="str">
            <v>31.12.2017</v>
          </cell>
        </row>
        <row r="21">
          <cell r="F21" t="str">
            <v>ЗАО "Тбилисский сахарный завод"</v>
          </cell>
        </row>
      </sheetData>
      <sheetData sheetId="4"/>
      <sheetData sheetId="5"/>
      <sheetData sheetId="6"/>
      <sheetData sheetId="7"/>
      <sheetData sheetId="8"/>
      <sheetData sheetId="9"/>
      <sheetData sheetId="10">
        <row r="2">
          <cell r="K2" t="str">
            <v>метод экономически обоснованных расходов (затрат)</v>
          </cell>
        </row>
        <row r="3">
          <cell r="K3" t="str">
            <v>метод индексации установленных тарифов</v>
          </cell>
        </row>
        <row r="4">
          <cell r="K4" t="str">
            <v>метод обеспечения доходности инвестированного капитала</v>
          </cell>
        </row>
        <row r="5">
          <cell r="K5" t="str">
            <v>метод сравнения аналогов</v>
          </cell>
        </row>
        <row r="6">
          <cell r="K6" t="str">
            <v>метод установления фиксированных тарифов</v>
          </cell>
        </row>
        <row r="7">
          <cell r="K7" t="str">
            <v>метод установления предельных тарифов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1"/>
  <sheetViews>
    <sheetView tabSelected="1" workbookViewId="0">
      <selection activeCell="D5" sqref="D5"/>
    </sheetView>
  </sheetViews>
  <sheetFormatPr defaultRowHeight="15"/>
  <cols>
    <col min="1" max="1" width="10.28515625" bestFit="1" customWidth="1"/>
    <col min="2" max="2" width="59.140625" customWidth="1"/>
    <col min="3" max="3" width="31.28515625" customWidth="1"/>
    <col min="4" max="4" width="76.140625" customWidth="1"/>
  </cols>
  <sheetData>
    <row r="1" spans="1:4">
      <c r="A1" s="1"/>
      <c r="B1" s="1"/>
      <c r="C1" s="1"/>
      <c r="D1" s="2"/>
    </row>
    <row r="2" spans="1:4" ht="67.5" customHeight="1">
      <c r="A2" s="3" t="s">
        <v>0</v>
      </c>
      <c r="B2" s="3"/>
      <c r="C2" s="3"/>
      <c r="D2" s="3"/>
    </row>
    <row r="3" spans="1:4">
      <c r="A3" s="4" t="str">
        <f>IF(org=0,"Не определено",org)</f>
        <v>ЗАО "Тбилисский сахарный завод"</v>
      </c>
      <c r="B3" s="4"/>
      <c r="C3" s="4"/>
      <c r="D3" s="4"/>
    </row>
    <row r="4" spans="1:4">
      <c r="A4" s="1"/>
      <c r="B4" s="5"/>
      <c r="C4" s="5"/>
      <c r="D4" s="6"/>
    </row>
    <row r="5" spans="1:4" ht="90.75" thickBot="1">
      <c r="A5" s="7" t="s">
        <v>1</v>
      </c>
      <c r="B5" s="8" t="s">
        <v>2</v>
      </c>
      <c r="C5" s="9" t="s">
        <v>3</v>
      </c>
      <c r="D5" s="8" t="s">
        <v>4</v>
      </c>
    </row>
    <row r="6" spans="1:4" ht="15.75" thickTop="1">
      <c r="A6" s="10" t="s">
        <v>5</v>
      </c>
      <c r="B6" s="10" t="s">
        <v>6</v>
      </c>
      <c r="C6" s="10" t="s">
        <v>7</v>
      </c>
      <c r="D6" s="10" t="s">
        <v>8</v>
      </c>
    </row>
    <row r="7" spans="1:4" ht="65.25" customHeight="1">
      <c r="A7" s="11" t="s">
        <v>5</v>
      </c>
      <c r="B7" s="12" t="s">
        <v>9</v>
      </c>
      <c r="C7" s="13"/>
      <c r="D7" s="14"/>
    </row>
    <row r="8" spans="1:4">
      <c r="A8" s="11" t="s">
        <v>10</v>
      </c>
      <c r="B8" s="15" t="s">
        <v>11</v>
      </c>
      <c r="C8" s="19"/>
      <c r="D8" s="12"/>
    </row>
    <row r="9" spans="1:4" ht="35.25" customHeight="1">
      <c r="A9" s="11" t="s">
        <v>12</v>
      </c>
      <c r="B9" s="17" t="s">
        <v>13</v>
      </c>
      <c r="C9" s="20" t="s">
        <v>14</v>
      </c>
      <c r="D9" s="12"/>
    </row>
    <row r="10" spans="1:4" ht="25.5" customHeight="1">
      <c r="A10" s="11" t="s">
        <v>15</v>
      </c>
      <c r="B10" s="17" t="s">
        <v>16</v>
      </c>
      <c r="C10" s="20" t="s">
        <v>14</v>
      </c>
      <c r="D10" s="12"/>
    </row>
    <row r="11" spans="1:4" ht="31.5" customHeight="1">
      <c r="A11" s="11" t="s">
        <v>17</v>
      </c>
      <c r="B11" s="17" t="s">
        <v>18</v>
      </c>
      <c r="C11" s="20" t="s">
        <v>14</v>
      </c>
      <c r="D11" s="12"/>
    </row>
    <row r="12" spans="1:4">
      <c r="A12" s="11" t="s">
        <v>19</v>
      </c>
      <c r="B12" s="15" t="s">
        <v>20</v>
      </c>
      <c r="C12" s="19"/>
      <c r="D12" s="12"/>
    </row>
    <row r="13" spans="1:4">
      <c r="A13" s="11" t="s">
        <v>47</v>
      </c>
      <c r="B13" s="17" t="str">
        <f>"с 01.01.2015 по 31.12.2015" &amp; IF(double_rate_tariff="да",,", "&amp;unit_tariff_single_rate)</f>
        <v xml:space="preserve">с 01.01.2015 по 31.12.2015, </v>
      </c>
      <c r="C13" s="21">
        <v>6.53</v>
      </c>
      <c r="D13" s="22"/>
    </row>
    <row r="14" spans="1:4">
      <c r="A14" s="11" t="s">
        <v>48</v>
      </c>
      <c r="B14" s="17" t="str">
        <f>"с 01.01.2016 по 31.12.2016" &amp; IF(double_rate_tariff="да",,", "&amp;unit_tariff_single_rate)</f>
        <v xml:space="preserve">с 01.01.2016 по 31.12.2016, </v>
      </c>
      <c r="C14" s="21">
        <v>6.86</v>
      </c>
      <c r="D14" s="22"/>
    </row>
    <row r="15" spans="1:4">
      <c r="A15" s="11" t="s">
        <v>49</v>
      </c>
      <c r="B15" s="17" t="str">
        <f>"с 01.01.2017 по 31.12.2017" &amp; IF(double_rate_tariff="да",,", "&amp;unit_tariff_single_rate)</f>
        <v xml:space="preserve">с 01.01.2017 по 31.12.2017, </v>
      </c>
      <c r="C15" s="21">
        <v>7.26</v>
      </c>
      <c r="D15" s="22"/>
    </row>
    <row r="16" spans="1:4">
      <c r="A16" s="11" t="s">
        <v>21</v>
      </c>
      <c r="B16" s="15" t="s">
        <v>22</v>
      </c>
      <c r="C16" s="23" t="str">
        <f>"с "&amp;periodStart &amp; " по " &amp; periodEnd &amp; " гг."</f>
        <v>с 01.01.2015 по 31.12.2017 гг.</v>
      </c>
      <c r="D16" s="12"/>
    </row>
    <row r="17" spans="1:4" ht="49.5" customHeight="1">
      <c r="A17" s="11" t="s">
        <v>23</v>
      </c>
      <c r="B17" s="15" t="s">
        <v>24</v>
      </c>
      <c r="C17" s="24" t="s">
        <v>25</v>
      </c>
      <c r="D17" s="24"/>
    </row>
    <row r="18" spans="1:4" ht="59.25" customHeight="1">
      <c r="A18" s="11" t="s">
        <v>26</v>
      </c>
      <c r="B18" s="15" t="str">
        <f>"необходимая валовая выручка на соответствующий период, в том числе с разбивкой по " &amp; IF(flag_NVV="да","полугодиям, тыс руб:", "годам, тыс руб:")</f>
        <v>необходимая валовая выручка на соответствующий период, в том числе с разбивкой по годам, тыс руб:</v>
      </c>
      <c r="C18" s="23">
        <f>SUM(C19:C21)</f>
        <v>189.93</v>
      </c>
      <c r="D18" s="12"/>
    </row>
    <row r="19" spans="1:4" ht="30" customHeight="1">
      <c r="A19" s="11" t="s">
        <v>27</v>
      </c>
      <c r="B19" s="17" t="s">
        <v>13</v>
      </c>
      <c r="C19" s="21">
        <v>60.11</v>
      </c>
      <c r="D19" s="12"/>
    </row>
    <row r="20" spans="1:4" ht="28.5" customHeight="1">
      <c r="A20" s="11" t="s">
        <v>28</v>
      </c>
      <c r="B20" s="17" t="s">
        <v>16</v>
      </c>
      <c r="C20" s="21">
        <v>63.07</v>
      </c>
      <c r="D20" s="12"/>
    </row>
    <row r="21" spans="1:4" ht="27" customHeight="1">
      <c r="A21" s="11" t="s">
        <v>29</v>
      </c>
      <c r="B21" s="17" t="s">
        <v>18</v>
      </c>
      <c r="C21" s="21">
        <v>66.75</v>
      </c>
      <c r="D21" s="12"/>
    </row>
    <row r="22" spans="1:4">
      <c r="A22" s="11" t="s">
        <v>30</v>
      </c>
      <c r="B22" s="15" t="str">
        <f>"годовой объем отпущенной в сеть воды, "&amp;unit_tariff_useful_output</f>
        <v xml:space="preserve">годовой объем отпущенной в сеть воды, </v>
      </c>
      <c r="C22" s="16"/>
      <c r="D22" s="12"/>
    </row>
    <row r="23" spans="1:4" ht="31.5" customHeight="1">
      <c r="A23" s="11" t="s">
        <v>31</v>
      </c>
      <c r="B23" s="17" t="s">
        <v>13</v>
      </c>
      <c r="C23" s="21">
        <v>9.1999999999999993</v>
      </c>
      <c r="D23" s="12"/>
    </row>
    <row r="24" spans="1:4" ht="39" customHeight="1">
      <c r="A24" s="11" t="s">
        <v>32</v>
      </c>
      <c r="B24" s="17" t="s">
        <v>16</v>
      </c>
      <c r="C24" s="21">
        <v>9.1999999999999993</v>
      </c>
      <c r="D24" s="12"/>
    </row>
    <row r="25" spans="1:4" ht="32.25" customHeight="1">
      <c r="A25" s="11" t="s">
        <v>33</v>
      </c>
      <c r="B25" s="17" t="s">
        <v>18</v>
      </c>
      <c r="C25" s="21">
        <v>9.1999999999999993</v>
      </c>
      <c r="D25" s="12"/>
    </row>
    <row r="26" spans="1:4" ht="75">
      <c r="A26" s="11" t="s">
        <v>34</v>
      </c>
      <c r="B26" s="15" t="s">
        <v>35</v>
      </c>
      <c r="C26" s="25">
        <v>0</v>
      </c>
      <c r="D26" s="12"/>
    </row>
    <row r="27" spans="1:4" ht="87.75" customHeight="1">
      <c r="A27" s="11" t="s">
        <v>36</v>
      </c>
      <c r="B27" s="15" t="s">
        <v>37</v>
      </c>
      <c r="C27" s="25">
        <v>0</v>
      </c>
      <c r="D27" s="12"/>
    </row>
    <row r="28" spans="1:4" ht="83.25" customHeight="1">
      <c r="A28" s="11" t="s">
        <v>6</v>
      </c>
      <c r="B28" s="18" t="s">
        <v>38</v>
      </c>
      <c r="C28" s="16"/>
      <c r="D28" s="12"/>
    </row>
    <row r="29" spans="1:4" ht="74.25" customHeight="1">
      <c r="A29" s="11" t="s">
        <v>39</v>
      </c>
      <c r="B29" s="15" t="s">
        <v>40</v>
      </c>
      <c r="C29" s="26" t="s">
        <v>41</v>
      </c>
      <c r="D29" s="26" t="s">
        <v>42</v>
      </c>
    </row>
    <row r="30" spans="1:4" ht="70.5" customHeight="1">
      <c r="A30" s="11" t="s">
        <v>43</v>
      </c>
      <c r="B30" s="15" t="s">
        <v>44</v>
      </c>
      <c r="C30" s="26" t="s">
        <v>41</v>
      </c>
      <c r="D30" s="26" t="s">
        <v>42</v>
      </c>
    </row>
    <row r="31" spans="1:4" ht="57" customHeight="1">
      <c r="A31" s="11" t="s">
        <v>45</v>
      </c>
      <c r="B31" s="15" t="s">
        <v>46</v>
      </c>
      <c r="C31" s="26" t="s">
        <v>41</v>
      </c>
      <c r="D31" s="26" t="s">
        <v>42</v>
      </c>
    </row>
  </sheetData>
  <mergeCells count="2">
    <mergeCell ref="A2:D2"/>
    <mergeCell ref="A3:D3"/>
  </mergeCells>
  <dataValidations count="5">
    <dataValidation type="decimal" allowBlank="1" showErrorMessage="1" errorTitle="Ошибка" error="Допускается ввод только неотрицательных чисел!" sqref="C19:C21 C13:C15 C23:C27">
      <formula1>0</formula1>
      <formula2>9.99999999999999E+23</formula2>
    </dataValidation>
    <dataValidation type="textLength" operator="lessThanOrEqual" allowBlank="1" showInputMessage="1" showErrorMessage="1" errorTitle="Ошибка" error="Допускается ввод не более 900 символов!" sqref="C29:D31">
      <formula1>900</formula1>
    </dataValidation>
    <dataValidation type="textLength" operator="lessThanOrEqual" allowBlank="1" showInputMessage="1" showErrorMessage="1" errorTitle="Ошибка" error="Допускается ввод не более 900 символов!" prompt="Введите адрес сайта, не нарушая цвет ячейки /если копируете гиперссылку из браузера, то выполните двойной щелчок по ячейке и только после этого можете вставить скопированный элемент/" sqref="C17">
      <formula1>900</formula1>
    </dataValidation>
    <dataValidation type="textLength" operator="lessThanOrEqual" allowBlank="1" showInputMessage="1" showErrorMessage="1" errorTitle="Ошибка" error="Допускается ввод не более 900 символов!" prompt="Введите ссылку на сопроводительные материалы, загруженные с помощью &quot;ЕИАС Мониторинг&quot;." sqref="D17">
      <formula1>900</formula1>
    </dataValidation>
    <dataValidation type="list" allowBlank="1" showInputMessage="1" showErrorMessage="1" errorTitle="Ошибка" error="Выберите значение из списка" prompt="Выберите значение из списка" sqref="C9:C11">
      <formula1>kind_of_control_method</formula1>
    </dataValidation>
  </dataValidations>
  <hyperlinks>
    <hyperlink ref="C17" location="'Стандарты'!$F$29" tooltip="Кликните по гиперссылке, чтобы перейти на сайт или отредактировать её" display="http://tsz.sucden.ru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ЗАО Тбилисский сахарный завод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n.gryazeva</dc:creator>
  <cp:lastModifiedBy>n.gryazeva</cp:lastModifiedBy>
  <dcterms:created xsi:type="dcterms:W3CDTF">2014-04-30T07:51:38Z</dcterms:created>
  <dcterms:modified xsi:type="dcterms:W3CDTF">2014-04-30T07:55:25Z</dcterms:modified>
</cp:coreProperties>
</file>