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8635" windowHeight="1278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double_rate_tariff">[1]Титульный!$F$34</definedName>
    <definedName name="flag_NVV">[1]Титульный!$F$13</definedName>
    <definedName name="kind_of_control_method">[1]TEHSHEET!$K$2:$K$5</definedName>
    <definedName name="org">[1]Титульный!$F$21</definedName>
    <definedName name="periodEnd">[1]Титульный!$F$17</definedName>
    <definedName name="periodStart">[1]Титульный!$F$16</definedName>
    <definedName name="unit_tariff_double_rate_c">[1]TEHSHEET!$V$3</definedName>
    <definedName name="unit_tariff_double_rate_p">[1]TEHSHEET!$U$3</definedName>
    <definedName name="unit_tariff_single_rate">[1]TEHSHEET!$T$3</definedName>
    <definedName name="unit_tariff_useful_output">[1]TEHSHEET!$W$3</definedName>
  </definedNames>
  <calcPr calcId="125725"/>
</workbook>
</file>

<file path=xl/calcChain.xml><?xml version="1.0" encoding="utf-8"?>
<calcChain xmlns="http://schemas.openxmlformats.org/spreadsheetml/2006/main">
  <c r="C21" i="1"/>
  <c r="D17"/>
  <c r="C17"/>
  <c r="D15"/>
  <c r="C14"/>
  <c r="C13"/>
  <c r="C12"/>
  <c r="B3"/>
</calcChain>
</file>

<file path=xl/sharedStrings.xml><?xml version="1.0" encoding="utf-8"?>
<sst xmlns="http://schemas.openxmlformats.org/spreadsheetml/2006/main" count="58" uniqueCount="46">
  <si>
    <t>№ п/п</t>
  </si>
  <si>
    <t>Информация, подлежащая раскрытию</t>
  </si>
  <si>
    <t>Значение</t>
  </si>
  <si>
    <t>Примечание</t>
  </si>
  <si>
    <t>1</t>
  </si>
  <si>
    <t>2</t>
  </si>
  <si>
    <t>Информация о предложении регулируемой организации об установлении тарифов в сфере теплоснабжения на очередной период регулирования</t>
  </si>
  <si>
    <t>1.2</t>
  </si>
  <si>
    <t>метод регулирования</t>
  </si>
  <si>
    <t>1.2.1</t>
  </si>
  <si>
    <t>с 01.01.2015 по 31.12.2015</t>
  </si>
  <si>
    <t>метод индексации установленных тарифов</t>
  </si>
  <si>
    <t>1.2.2</t>
  </si>
  <si>
    <t>с 01.01.2016 по 31.12.2016</t>
  </si>
  <si>
    <t>1.2.3</t>
  </si>
  <si>
    <t>с 01.01.2017 по 31.12.2017</t>
  </si>
  <si>
    <t>1.3</t>
  </si>
  <si>
    <t>расчетная величина цен (тарифов)</t>
  </si>
  <si>
    <t>1.4</t>
  </si>
  <si>
    <t>срок действия цен (тарифов)</t>
  </si>
  <si>
    <t>1.5</t>
  </si>
  <si>
    <t>долгосрочные параметры регулирования (в случае если их установление предусмотрено выбранным методом регулирования)*</t>
  </si>
  <si>
    <t>http://tsz.sucden.ru</t>
  </si>
  <si>
    <t>1.6</t>
  </si>
  <si>
    <t>1.6.1</t>
  </si>
  <si>
    <t>1.6.2</t>
  </si>
  <si>
    <t>1.6.3</t>
  </si>
  <si>
    <t>1.7</t>
  </si>
  <si>
    <t>1.7.1</t>
  </si>
  <si>
    <t>1.7.2</t>
  </si>
  <si>
    <t>1.7.3</t>
  </si>
  <si>
    <t>1.8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</si>
  <si>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Российской Федерации, тыс руб</t>
  </si>
  <si>
    <t>Информация о способах приобретения, стоимости и об объемах товаров, необходимых для производства регулируемых товаров и(или) оказания регулируемых услуг регулируемой организацией</t>
  </si>
  <si>
    <t>2.1</t>
  </si>
  <si>
    <t>сведения о правовых актах, регламентирующих правила закупки (положение о закупках) в регулируемой организации</t>
  </si>
  <si>
    <t>прямые договора без торгов</t>
  </si>
  <si>
    <t>ЗАО "Тбилисский сахарный завод" не является  объектом по закупкам, в соответствии с  законом №223-ФЗ от 18.07.2011г. "О закупках товаров,работ,услуг отдельными видами юридических лиц"</t>
  </si>
  <si>
    <t>2.2</t>
  </si>
  <si>
    <t>сведения о месте размещения положения о закупках регулируемой организации</t>
  </si>
  <si>
    <t>2.3</t>
  </si>
  <si>
    <t>сведения о планировании закупочных процедур и результатах их проведения</t>
  </si>
  <si>
    <t>Предложение об установлении цен (тарифов) в сфере оказания услуг в сфере теплорснабжения и о способах приобретения, стоимости и объемах товаров, необходимых для производства регулируемых товаров и (или) оказания регулируемых услуг</t>
  </si>
  <si>
    <t>1.3.1</t>
  </si>
  <si>
    <t>1.3.2</t>
  </si>
  <si>
    <t>1.3.3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</si>
</sst>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Webdings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color theme="0"/>
      <name val="Tahoma"/>
      <family val="2"/>
      <charset val="204"/>
    </font>
    <font>
      <b/>
      <u/>
      <sz val="9"/>
      <color indexed="12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 style="double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C0C0C0"/>
      </top>
      <bottom style="thin">
        <color indexed="22"/>
      </bottom>
      <diagonal/>
    </border>
    <border>
      <left/>
      <right/>
      <top style="thin">
        <color rgb="FFC0C0C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0" fontId="6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9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2" fillId="2" borderId="0" xfId="1" applyFont="1" applyFill="1" applyBorder="1" applyAlignment="1" applyProtection="1">
      <alignment vertical="center" wrapText="1"/>
    </xf>
    <xf numFmtId="0" fontId="3" fillId="2" borderId="0" xfId="1" applyFont="1" applyFill="1" applyBorder="1" applyAlignment="1" applyProtection="1">
      <alignment vertical="center" wrapText="1"/>
    </xf>
    <xf numFmtId="0" fontId="3" fillId="2" borderId="0" xfId="1" applyFont="1" applyFill="1" applyBorder="1" applyAlignment="1" applyProtection="1">
      <alignment horizontal="right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2" xfId="3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7" fillId="2" borderId="0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0" fillId="0" borderId="3" xfId="4" applyFont="1" applyFill="1" applyBorder="1" applyAlignment="1" applyProtection="1">
      <alignment horizontal="center" vertical="center" wrapText="1"/>
    </xf>
    <xf numFmtId="0" fontId="0" fillId="0" borderId="5" xfId="4" applyFont="1" applyFill="1" applyBorder="1" applyAlignment="1" applyProtection="1">
      <alignment horizontal="center" vertical="center" wrapText="1"/>
    </xf>
    <xf numFmtId="49" fontId="0" fillId="2" borderId="6" xfId="1" applyNumberFormat="1" applyFont="1" applyFill="1" applyBorder="1" applyAlignment="1" applyProtection="1">
      <alignment horizontal="center" vertical="center" wrapText="1"/>
    </xf>
    <xf numFmtId="0" fontId="3" fillId="0" borderId="7" xfId="1" applyFont="1" applyFill="1" applyBorder="1" applyAlignment="1" applyProtection="1">
      <alignment horizontal="left" vertical="center" wrapText="1"/>
    </xf>
    <xf numFmtId="0" fontId="8" fillId="0" borderId="7" xfId="1" applyFont="1" applyFill="1" applyBorder="1" applyAlignment="1" applyProtection="1">
      <alignment vertical="center" wrapText="1"/>
    </xf>
    <xf numFmtId="0" fontId="3" fillId="0" borderId="8" xfId="1" applyFont="1" applyFill="1" applyBorder="1" applyAlignment="1" applyProtection="1">
      <alignment horizontal="left" vertical="center" wrapText="1"/>
    </xf>
    <xf numFmtId="0" fontId="0" fillId="0" borderId="6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vertical="center" wrapText="1"/>
    </xf>
    <xf numFmtId="0" fontId="0" fillId="0" borderId="6" xfId="1" applyFont="1" applyFill="1" applyBorder="1" applyAlignment="1" applyProtection="1">
      <alignment horizontal="left" vertical="center" wrapText="1" indent="2"/>
    </xf>
    <xf numFmtId="0" fontId="0" fillId="0" borderId="6" xfId="1" applyFont="1" applyFill="1" applyBorder="1" applyAlignment="1" applyProtection="1">
      <alignment horizontal="left" vertical="center" wrapText="1"/>
    </xf>
    <xf numFmtId="0" fontId="8" fillId="0" borderId="9" xfId="1" applyFont="1" applyFill="1" applyBorder="1" applyAlignment="1" applyProtection="1">
      <alignment vertical="center" wrapText="1"/>
    </xf>
    <xf numFmtId="0" fontId="3" fillId="0" borderId="6" xfId="1" applyNumberFormat="1" applyFont="1" applyFill="1" applyBorder="1" applyAlignment="1" applyProtection="1">
      <alignment horizontal="left" vertical="center" wrapText="1"/>
      <protection locked="0"/>
    </xf>
    <xf numFmtId="4" fontId="3" fillId="0" borderId="6" xfId="1" applyNumberFormat="1" applyFont="1" applyFill="1" applyBorder="1" applyAlignment="1" applyProtection="1">
      <alignment horizontal="right" vertical="center" wrapText="1"/>
      <protection locked="0"/>
    </xf>
    <xf numFmtId="0" fontId="8" fillId="0" borderId="6" xfId="1" applyFont="1" applyFill="1" applyBorder="1" applyAlignment="1" applyProtection="1">
      <alignment horizontal="left" vertical="center" wrapText="1"/>
    </xf>
    <xf numFmtId="0" fontId="3" fillId="0" borderId="6" xfId="1" applyNumberFormat="1" applyFont="1" applyFill="1" applyBorder="1" applyAlignment="1" applyProtection="1">
      <alignment horizontal="right" vertical="center" wrapText="1"/>
    </xf>
    <xf numFmtId="49" fontId="9" fillId="0" borderId="6" xfId="5" applyNumberFormat="1" applyFont="1" applyFill="1" applyBorder="1" applyAlignment="1" applyProtection="1">
      <alignment horizontal="left" vertical="center" wrapText="1"/>
      <protection locked="0"/>
    </xf>
    <xf numFmtId="4" fontId="0" fillId="0" borderId="6" xfId="1" applyNumberFormat="1" applyFont="1" applyFill="1" applyBorder="1" applyAlignment="1" applyProtection="1">
      <alignment horizontal="right" vertical="center" wrapText="1"/>
    </xf>
    <xf numFmtId="4" fontId="3" fillId="0" borderId="9" xfId="1" applyNumberFormat="1" applyFont="1" applyFill="1" applyBorder="1" applyAlignment="1" applyProtection="1">
      <alignment horizontal="right" vertical="center" wrapText="1"/>
      <protection locked="0"/>
    </xf>
    <xf numFmtId="49" fontId="0" fillId="0" borderId="6" xfId="1" applyNumberFormat="1" applyFont="1" applyFill="1" applyBorder="1" applyAlignment="1" applyProtection="1">
      <alignment horizontal="left" vertical="center" wrapText="1"/>
      <protection locked="0"/>
    </xf>
  </cellXfs>
  <cellStyles count="6">
    <cellStyle name="Гиперссылка" xfId="5" builtinId="8"/>
    <cellStyle name="Заголовок" xfId="3"/>
    <cellStyle name="ЗаголовокСтолбца" xfId="4"/>
    <cellStyle name="Обычный" xfId="0" builtinId="0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2962275</xdr:colOff>
      <xdr:row>15</xdr:row>
      <xdr:rowOff>0</xdr:rowOff>
    </xdr:from>
    <xdr:to>
      <xdr:col>2</xdr:col>
      <xdr:colOff>2962275</xdr:colOff>
      <xdr:row>15</xdr:row>
      <xdr:rowOff>190500</xdr:rowOff>
    </xdr:to>
    <xdr:pic macro="[1]!modInfo.MainSheetHelp">
      <xdr:nvPicPr>
        <xdr:cNvPr id="4" name="ExcludeHelp_3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67150" y="4086225"/>
          <a:ext cx="219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3</xdr:col>
      <xdr:colOff>38100</xdr:colOff>
      <xdr:row>15</xdr:row>
      <xdr:rowOff>0</xdr:rowOff>
    </xdr:from>
    <xdr:to>
      <xdr:col>3</xdr:col>
      <xdr:colOff>228600</xdr:colOff>
      <xdr:row>15</xdr:row>
      <xdr:rowOff>190500</xdr:rowOff>
    </xdr:to>
    <xdr:grpSp>
      <xdr:nvGrpSpPr>
        <xdr:cNvPr id="5" name="shCalendar" hidden="1"/>
        <xdr:cNvGrpSpPr>
          <a:grpSpLocks/>
        </xdr:cNvGrpSpPr>
      </xdr:nvGrpSpPr>
      <xdr:grpSpPr bwMode="auto">
        <a:xfrm>
          <a:off x="5429250" y="536257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2" cstate="print">
            <a:grayscl/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38100</xdr:colOff>
      <xdr:row>15</xdr:row>
      <xdr:rowOff>0</xdr:rowOff>
    </xdr:from>
    <xdr:to>
      <xdr:col>3</xdr:col>
      <xdr:colOff>228600</xdr:colOff>
      <xdr:row>15</xdr:row>
      <xdr:rowOff>190500</xdr:rowOff>
    </xdr:to>
    <xdr:grpSp>
      <xdr:nvGrpSpPr>
        <xdr:cNvPr id="8" name="shCalendar" hidden="1"/>
        <xdr:cNvGrpSpPr>
          <a:grpSpLocks/>
        </xdr:cNvGrpSpPr>
      </xdr:nvGrpSpPr>
      <xdr:grpSpPr bwMode="auto">
        <a:xfrm>
          <a:off x="5429250" y="536257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2" cstate="print">
            <a:grayscl/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7;&#1093;&#1085;&#1080;&#1095;%20&#1095;&#1072;&#1089;&#1090;&#1100;/JKH.OPEN.INFO.REQUEST.WARM(v1.0.3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Титульный"/>
      <sheetName val="Список МО"/>
      <sheetName val="Стандарты"/>
      <sheetName val="Ссылки на публикации"/>
      <sheetName val="Комментарии"/>
      <sheetName val="Проверка"/>
      <sheetName val="AllSheetsInThisWorkbook"/>
      <sheetName val="TEHSHEET"/>
      <sheetName val="et_union_hor"/>
      <sheetName val="et_union_vert"/>
      <sheetName val="modInfo"/>
      <sheetName val="modRegion"/>
      <sheetName val="modReestr"/>
      <sheetName val="modfrmReestr"/>
      <sheetName val="modUpdTemplMain"/>
      <sheetName val="REESTR_ORG"/>
      <sheetName val="modClassifierValidate"/>
      <sheetName val="modHyp"/>
      <sheetName val="modList00"/>
      <sheetName val="modList01"/>
      <sheetName val="modList02"/>
      <sheetName val="modList03"/>
      <sheetName val="modfrmDateChoose"/>
      <sheetName val="modComm"/>
      <sheetName val="modThisWorkbook"/>
      <sheetName val="REESTR_MO"/>
      <sheetName val="modfrmReestrMR"/>
      <sheetName val="modfrmCheckUpdates"/>
    </sheetNames>
    <definedNames>
      <definedName name="modfrmDateChoose.CalendarShow"/>
      <definedName name="modInfo.MainSheetHelp"/>
    </definedNames>
    <sheetDataSet>
      <sheetData sheetId="0" refreshError="1"/>
      <sheetData sheetId="1" refreshError="1"/>
      <sheetData sheetId="2" refreshError="1"/>
      <sheetData sheetId="3">
        <row r="13">
          <cell r="F13" t="str">
            <v>нет</v>
          </cell>
        </row>
        <row r="16">
          <cell r="F16" t="str">
            <v>01.01.2015</v>
          </cell>
        </row>
        <row r="17">
          <cell r="F17" t="str">
            <v>31.12.2017</v>
          </cell>
        </row>
        <row r="21">
          <cell r="F21" t="str">
            <v>ЗАО "Тбилисский сахарный завод"</v>
          </cell>
        </row>
        <row r="34">
          <cell r="F34" t="str">
            <v>нет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K2" t="str">
            <v>метод экономически обоснованных расходов (затрат)</v>
          </cell>
        </row>
        <row r="3">
          <cell r="K3" t="str">
            <v>метод индексации установленных тарифов</v>
          </cell>
          <cell r="T3" t="str">
            <v xml:space="preserve"> руб/Гкал</v>
          </cell>
          <cell r="U3" t="str">
            <v xml:space="preserve"> руб/Гкал</v>
          </cell>
          <cell r="V3" t="str">
            <v xml:space="preserve"> тыс руб в месяц/Гкал/час в месяц</v>
          </cell>
          <cell r="W3" t="str">
            <v>тыс Гкал</v>
          </cell>
        </row>
        <row r="4">
          <cell r="K4" t="str">
            <v>метод обеспечения доходности инвестированного капитала</v>
          </cell>
        </row>
        <row r="5">
          <cell r="K5" t="str">
            <v>метод сравнения аналогов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topLeftCell="A28" workbookViewId="0">
      <selection activeCell="J29" sqref="J29"/>
    </sheetView>
  </sheetViews>
  <sheetFormatPr defaultRowHeight="15"/>
  <cols>
    <col min="2" max="2" width="17.85546875" customWidth="1"/>
    <col min="3" max="3" width="53.85546875" customWidth="1"/>
    <col min="4" max="4" width="17.42578125" customWidth="1"/>
    <col min="5" max="5" width="45.140625" customWidth="1"/>
  </cols>
  <sheetData>
    <row r="1" spans="1:5">
      <c r="A1" s="1"/>
      <c r="B1" s="2"/>
      <c r="C1" s="2"/>
      <c r="D1" s="2"/>
      <c r="E1" s="3"/>
    </row>
    <row r="2" spans="1:5" ht="52.5" customHeight="1">
      <c r="A2" s="1"/>
      <c r="B2" s="4" t="s">
        <v>42</v>
      </c>
      <c r="C2" s="4"/>
      <c r="D2" s="4"/>
      <c r="E2" s="4"/>
    </row>
    <row r="3" spans="1:5">
      <c r="A3" s="1"/>
      <c r="B3" s="5" t="str">
        <f>IF(org=0,"Не определено",org)</f>
        <v>ЗАО "Тбилисский сахарный завод"</v>
      </c>
      <c r="C3" s="5"/>
      <c r="D3" s="5"/>
      <c r="E3" s="5"/>
    </row>
    <row r="4" spans="1:5">
      <c r="A4" s="1"/>
      <c r="B4" s="2"/>
      <c r="C4" s="6"/>
      <c r="D4" s="6"/>
      <c r="E4" s="7"/>
    </row>
    <row r="5" spans="1:5" ht="39.75" customHeight="1" thickBot="1">
      <c r="A5" s="1"/>
      <c r="B5" s="8" t="s">
        <v>0</v>
      </c>
      <c r="C5" s="9" t="s">
        <v>1</v>
      </c>
      <c r="D5" s="10" t="s">
        <v>2</v>
      </c>
      <c r="E5" s="9" t="s">
        <v>3</v>
      </c>
    </row>
    <row r="6" spans="1:5" ht="34.5" thickTop="1">
      <c r="A6" s="1"/>
      <c r="B6" s="11" t="s">
        <v>4</v>
      </c>
      <c r="C6" s="12" t="s">
        <v>6</v>
      </c>
      <c r="D6" s="13"/>
      <c r="E6" s="14"/>
    </row>
    <row r="7" spans="1:5">
      <c r="A7" s="1"/>
      <c r="B7" s="11" t="s">
        <v>7</v>
      </c>
      <c r="C7" s="15" t="s">
        <v>8</v>
      </c>
      <c r="D7" s="19"/>
      <c r="E7" s="12"/>
    </row>
    <row r="8" spans="1:5" ht="33.75">
      <c r="A8" s="1"/>
      <c r="B8" s="11" t="s">
        <v>9</v>
      </c>
      <c r="C8" s="17" t="s">
        <v>10</v>
      </c>
      <c r="D8" s="20" t="s">
        <v>11</v>
      </c>
      <c r="E8" s="12"/>
    </row>
    <row r="9" spans="1:5" ht="33.75">
      <c r="A9" s="1"/>
      <c r="B9" s="11" t="s">
        <v>12</v>
      </c>
      <c r="C9" s="17" t="s">
        <v>13</v>
      </c>
      <c r="D9" s="20" t="s">
        <v>11</v>
      </c>
      <c r="E9" s="12"/>
    </row>
    <row r="10" spans="1:5" ht="33.75">
      <c r="A10" s="1"/>
      <c r="B10" s="11" t="s">
        <v>14</v>
      </c>
      <c r="C10" s="17" t="s">
        <v>15</v>
      </c>
      <c r="D10" s="20" t="s">
        <v>11</v>
      </c>
      <c r="E10" s="12"/>
    </row>
    <row r="11" spans="1:5">
      <c r="A11" s="1"/>
      <c r="B11" s="11" t="s">
        <v>16</v>
      </c>
      <c r="C11" s="15" t="s">
        <v>17</v>
      </c>
      <c r="D11" s="19"/>
      <c r="E11" s="12"/>
    </row>
    <row r="12" spans="1:5" ht="30">
      <c r="A12" s="1"/>
      <c r="B12" s="11" t="s">
        <v>43</v>
      </c>
      <c r="C12" s="17" t="str">
        <f>"с 01.01.2015 по 31.12.2015" &amp; IF(double_rate_tariff="да",,", "&amp;unit_tariff_single_rate)</f>
        <v>с 01.01.2015 по 31.12.2015,  руб/Гкал</v>
      </c>
      <c r="D12" s="21">
        <v>753.04</v>
      </c>
      <c r="E12" s="22"/>
    </row>
    <row r="13" spans="1:5" ht="29.25" customHeight="1">
      <c r="A13" s="1"/>
      <c r="B13" s="11" t="s">
        <v>44</v>
      </c>
      <c r="C13" s="17" t="str">
        <f>"с 01.01.2016 по 31.12.2016" &amp; IF(double_rate_tariff="да",,", "&amp;unit_tariff_single_rate)</f>
        <v>с 01.01.2016 по 31.12.2016,  руб/Гкал</v>
      </c>
      <c r="D13" s="21">
        <v>790.8</v>
      </c>
      <c r="E13" s="22"/>
    </row>
    <row r="14" spans="1:5" ht="30">
      <c r="A14" s="1"/>
      <c r="B14" s="11" t="s">
        <v>45</v>
      </c>
      <c r="C14" s="17" t="str">
        <f>"с 01.01.2017 по 31.12.2017" &amp; IF(double_rate_tariff="да",,", "&amp;unit_tariff_single_rate)</f>
        <v>с 01.01.2017 по 31.12.2017,  руб/Гкал</v>
      </c>
      <c r="D14" s="21">
        <v>855.04</v>
      </c>
      <c r="E14" s="22"/>
    </row>
    <row r="15" spans="1:5" ht="30">
      <c r="A15" s="1"/>
      <c r="B15" s="11" t="s">
        <v>18</v>
      </c>
      <c r="C15" s="15" t="s">
        <v>19</v>
      </c>
      <c r="D15" s="23" t="str">
        <f>"с "&amp;periodStart &amp; " по " &amp; periodEnd &amp; " гг."</f>
        <v>с 01.01.2015 по 31.12.2017 гг.</v>
      </c>
      <c r="E15" s="12"/>
    </row>
    <row r="16" spans="1:5" ht="90">
      <c r="A16" s="1"/>
      <c r="B16" s="11" t="s">
        <v>20</v>
      </c>
      <c r="C16" s="15" t="s">
        <v>21</v>
      </c>
      <c r="D16" s="24" t="s">
        <v>22</v>
      </c>
      <c r="E16" s="24"/>
    </row>
    <row r="17" spans="1:5" ht="75">
      <c r="A17" s="1"/>
      <c r="B17" s="11" t="s">
        <v>23</v>
      </c>
      <c r="C17" s="15" t="str">
        <f>"необходимая валовая выручка на соответствующий период, в том числе с разбивкой по " &amp; IF(flag_NVV="да","полугодиям, тыс руб:", "годам, тыс руб:")</f>
        <v>необходимая валовая выручка на соответствующий период, в том числе с разбивкой по годам, тыс руб:</v>
      </c>
      <c r="D17" s="25">
        <f>SUM(D18:D20)</f>
        <v>27035.370000000003</v>
      </c>
      <c r="E17" s="12"/>
    </row>
    <row r="18" spans="1:5">
      <c r="A18" s="1"/>
      <c r="B18" s="11" t="s">
        <v>24</v>
      </c>
      <c r="C18" s="17" t="s">
        <v>10</v>
      </c>
      <c r="D18" s="21">
        <v>8486.76</v>
      </c>
      <c r="E18" s="12"/>
    </row>
    <row r="19" spans="1:5">
      <c r="A19" s="1"/>
      <c r="B19" s="11" t="s">
        <v>25</v>
      </c>
      <c r="C19" s="17" t="s">
        <v>13</v>
      </c>
      <c r="D19" s="21">
        <v>8912.33</v>
      </c>
      <c r="E19" s="12"/>
    </row>
    <row r="20" spans="1:5">
      <c r="A20" s="1"/>
      <c r="B20" s="11" t="s">
        <v>26</v>
      </c>
      <c r="C20" s="17" t="s">
        <v>15</v>
      </c>
      <c r="D20" s="21">
        <v>9636.2800000000007</v>
      </c>
      <c r="E20" s="12"/>
    </row>
    <row r="21" spans="1:5" ht="45">
      <c r="A21" s="1"/>
      <c r="B21" s="11" t="s">
        <v>27</v>
      </c>
      <c r="C21" s="15" t="str">
        <f>"годовой объем полезного отпуска тепловой энергии (телоносителя), "&amp;unit_tariff_useful_output</f>
        <v>годовой объем полезного отпуска тепловой энергии (телоносителя), тыс Гкал</v>
      </c>
      <c r="D21" s="16"/>
      <c r="E21" s="12"/>
    </row>
    <row r="22" spans="1:5">
      <c r="A22" s="1"/>
      <c r="B22" s="11" t="s">
        <v>28</v>
      </c>
      <c r="C22" s="17" t="s">
        <v>10</v>
      </c>
      <c r="D22" s="21">
        <v>11.27</v>
      </c>
      <c r="E22" s="12"/>
    </row>
    <row r="23" spans="1:5">
      <c r="A23" s="1"/>
      <c r="B23" s="11" t="s">
        <v>29</v>
      </c>
      <c r="C23" s="17" t="s">
        <v>13</v>
      </c>
      <c r="D23" s="21">
        <v>11.27</v>
      </c>
      <c r="E23" s="12"/>
    </row>
    <row r="24" spans="1:5">
      <c r="A24" s="1"/>
      <c r="B24" s="11" t="s">
        <v>30</v>
      </c>
      <c r="C24" s="17" t="s">
        <v>15</v>
      </c>
      <c r="D24" s="21">
        <v>11.27</v>
      </c>
      <c r="E24" s="12"/>
    </row>
    <row r="25" spans="1:5" ht="89.25" customHeight="1">
      <c r="A25" s="1"/>
      <c r="B25" s="11" t="s">
        <v>31</v>
      </c>
      <c r="C25" s="15" t="s">
        <v>32</v>
      </c>
      <c r="D25" s="26">
        <v>0</v>
      </c>
      <c r="E25" s="12"/>
    </row>
    <row r="26" spans="1:5" ht="73.5" customHeight="1">
      <c r="A26" s="1"/>
      <c r="B26" s="11" t="s">
        <v>5</v>
      </c>
      <c r="C26" s="18" t="s">
        <v>33</v>
      </c>
      <c r="D26" s="16"/>
      <c r="E26" s="12"/>
    </row>
    <row r="27" spans="1:5" ht="97.5" customHeight="1">
      <c r="A27" s="1"/>
      <c r="B27" s="11" t="s">
        <v>34</v>
      </c>
      <c r="C27" s="15" t="s">
        <v>35</v>
      </c>
      <c r="D27" s="27" t="s">
        <v>36</v>
      </c>
      <c r="E27" s="27" t="s">
        <v>37</v>
      </c>
    </row>
    <row r="28" spans="1:5" ht="78.75" customHeight="1">
      <c r="A28" s="1"/>
      <c r="B28" s="11" t="s">
        <v>38</v>
      </c>
      <c r="C28" s="15" t="s">
        <v>39</v>
      </c>
      <c r="D28" s="27" t="s">
        <v>36</v>
      </c>
      <c r="E28" s="27" t="s">
        <v>37</v>
      </c>
    </row>
    <row r="29" spans="1:5" ht="80.25" customHeight="1">
      <c r="A29" s="1"/>
      <c r="B29" s="11" t="s">
        <v>40</v>
      </c>
      <c r="C29" s="15" t="s">
        <v>41</v>
      </c>
      <c r="D29" s="27" t="s">
        <v>36</v>
      </c>
      <c r="E29" s="27" t="s">
        <v>37</v>
      </c>
    </row>
  </sheetData>
  <mergeCells count="2">
    <mergeCell ref="B2:E2"/>
    <mergeCell ref="B3:E3"/>
  </mergeCells>
  <dataValidations count="5">
    <dataValidation type="decimal" allowBlank="1" showErrorMessage="1" errorTitle="Ошибка" error="Допускается ввод только неотрицательных чисел!" sqref="D18:D20 D12:D14 D22:D25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D27:E29 D15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адрес сайта, не нарушая цвет ячейки /если копируете гиперссылку из браузера, то выполните двойной щелчок по ячейке и только после этого можете вставить скопированный элемент/" sqref="D16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сопроводительные материалы, загруженные с помощью &quot;ЕИАС Мониторинг&quot;." sqref="E16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D8:D10">
      <formula1>kind_of_control_method</formula1>
    </dataValidation>
  </dataValidations>
  <hyperlinks>
    <hyperlink ref="D16" location="'Стандарты'!$F$29" tooltip="Кликните по гиперссылке, чтобы перейти на сайт или отредактировать её" display="http://tsz.sucden.ru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ЗАО Тбилисский сахарный завод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n.gryazeva</dc:creator>
  <cp:lastModifiedBy>n.gryazeva</cp:lastModifiedBy>
  <dcterms:created xsi:type="dcterms:W3CDTF">2014-04-30T07:39:53Z</dcterms:created>
  <dcterms:modified xsi:type="dcterms:W3CDTF">2014-04-30T07:45:15Z</dcterms:modified>
</cp:coreProperties>
</file>